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xr:revisionPtr revIDLastSave="0" documentId="8_{4C527C74-D413-4482-B421-3014D09864AB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13" i="1" s="1"/>
  <c r="F15" i="1" s="1"/>
  <c r="F8" i="1"/>
  <c r="E12" i="1"/>
  <c r="G8" i="1"/>
  <c r="E13" i="1" s="1"/>
  <c r="F7" i="1"/>
  <c r="D12" i="1"/>
  <c r="G7" i="1"/>
  <c r="D13" i="1" s="1"/>
  <c r="I8" i="1"/>
  <c r="E14" i="1" s="1"/>
  <c r="D5" i="1"/>
  <c r="I7" i="1"/>
  <c r="H7" i="1"/>
  <c r="H8" i="1"/>
  <c r="F9" i="1"/>
  <c r="H9" i="1"/>
  <c r="I9" i="1"/>
  <c r="E6" i="1"/>
  <c r="D6" i="1"/>
  <c r="C6" i="1"/>
  <c r="I6" i="1" s="1"/>
  <c r="C14" i="1" s="1"/>
  <c r="E5" i="1"/>
  <c r="I5" i="1" s="1"/>
  <c r="B14" i="1" s="1"/>
  <c r="C5" i="1"/>
  <c r="B5" i="1"/>
  <c r="H5" i="1" s="1"/>
  <c r="B6" i="1"/>
  <c r="H6" i="1" s="1"/>
  <c r="E15" i="1" l="1"/>
  <c r="D15" i="1"/>
  <c r="F5" i="1"/>
  <c r="B12" i="1" s="1"/>
  <c r="B15" i="1" s="1"/>
  <c r="D14" i="1"/>
  <c r="G5" i="1"/>
  <c r="B13" i="1" s="1"/>
  <c r="F6" i="1"/>
  <c r="C12" i="1" s="1"/>
  <c r="G6" i="1"/>
  <c r="C13" i="1" s="1"/>
  <c r="C15" i="1" l="1"/>
</calcChain>
</file>

<file path=xl/sharedStrings.xml><?xml version="1.0" encoding="utf-8"?>
<sst xmlns="http://schemas.openxmlformats.org/spreadsheetml/2006/main" count="22" uniqueCount="20">
  <si>
    <t>RAM</t>
  </si>
  <si>
    <t>Терминальный сервер</t>
  </si>
  <si>
    <t>Сервер 1С</t>
  </si>
  <si>
    <t>Сервер БД MSSQL</t>
  </si>
  <si>
    <t>Сервер БД Postgre</t>
  </si>
  <si>
    <t>Пользователей системы</t>
  </si>
  <si>
    <t>На пользователя</t>
  </si>
  <si>
    <t>На систему с MSSQL</t>
  </si>
  <si>
    <t>На систему с Postgre</t>
  </si>
  <si>
    <t>Threads (потоки)</t>
  </si>
  <si>
    <t>тома БД  для журналов транзакций БД(SSD/SAS)</t>
  </si>
  <si>
    <t>Тома для Системы (SATA)</t>
  </si>
  <si>
    <t>тома БД  для БД/профилей пользователей(SSD/SAS)</t>
  </si>
  <si>
    <t>Core</t>
  </si>
  <si>
    <t>SATA</t>
  </si>
  <si>
    <t>1C+Сервер БД MSSQL</t>
  </si>
  <si>
    <t>1C+Сервер БД Postgre</t>
  </si>
  <si>
    <t>SSD 1</t>
  </si>
  <si>
    <t>SSD 2</t>
  </si>
  <si>
    <t>RDP+1C+MSSQL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</si>
</sst>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F3" sqref="F3:G3"/>
    </sheetView>
  </sheetViews>
  <sheetFormatPr defaultRowHeight="15" x14ac:dyDescent="0.25"/>
  <cols>
    <col min="1" max="1" width="22.28515625" customWidth="1"/>
    <col min="2" max="2" width="15.5703125" customWidth="1"/>
    <col min="4" max="4" width="10.42578125" customWidth="1"/>
    <col min="5" max="5" width="10.28515625" customWidth="1"/>
    <col min="7" max="7" width="10.7109375" customWidth="1"/>
    <col min="8" max="8" width="11.28515625" customWidth="1"/>
    <col min="9" max="9" width="9.7109375" customWidth="1"/>
  </cols>
  <sheetData>
    <row r="1" spans="1:9" x14ac:dyDescent="0.25">
      <c r="A1" t="s">
        <v>5</v>
      </c>
      <c r="C1" s="3">
        <v>50</v>
      </c>
    </row>
    <row r="3" spans="1:9" x14ac:dyDescent="0.25">
      <c r="B3" s="4" t="s">
        <v>6</v>
      </c>
      <c r="C3" s="4"/>
      <c r="D3" s="4"/>
      <c r="E3" s="4"/>
      <c r="F3" s="4" t="s">
        <v>7</v>
      </c>
      <c r="G3" s="4"/>
      <c r="H3" s="4" t="s">
        <v>8</v>
      </c>
      <c r="I3" s="4"/>
    </row>
    <row r="4" spans="1:9" s="2" customFormat="1" ht="45" x14ac:dyDescent="0.25">
      <c r="B4" s="2" t="s">
        <v>1</v>
      </c>
      <c r="C4" s="2" t="s">
        <v>2</v>
      </c>
      <c r="D4" s="2" t="s">
        <v>3</v>
      </c>
      <c r="E4" s="2" t="s">
        <v>4</v>
      </c>
    </row>
    <row r="5" spans="1:9" x14ac:dyDescent="0.25">
      <c r="A5" s="1" t="s">
        <v>0</v>
      </c>
      <c r="B5">
        <f>0.5*C1+4</f>
        <v>29</v>
      </c>
      <c r="C5">
        <f>1/8*C1+2</f>
        <v>8.25</v>
      </c>
      <c r="D5">
        <f>C1/4+4</f>
        <v>16.5</v>
      </c>
      <c r="E5">
        <f>C1/8+4</f>
        <v>10.25</v>
      </c>
      <c r="F5">
        <f>B5</f>
        <v>29</v>
      </c>
      <c r="G5">
        <f>C5+D5</f>
        <v>24.75</v>
      </c>
      <c r="H5">
        <f>B5</f>
        <v>29</v>
      </c>
      <c r="I5">
        <f>C5+E5</f>
        <v>18.5</v>
      </c>
    </row>
    <row r="6" spans="1:9" x14ac:dyDescent="0.25">
      <c r="A6" s="1" t="s">
        <v>9</v>
      </c>
      <c r="B6">
        <f>C1/8+1</f>
        <v>7.25</v>
      </c>
      <c r="C6">
        <f>C1/16+1</f>
        <v>4.125</v>
      </c>
      <c r="D6">
        <f>C1/16+4</f>
        <v>7.125</v>
      </c>
      <c r="E6">
        <f>C1/16+2</f>
        <v>5.125</v>
      </c>
      <c r="F6">
        <f t="shared" ref="F6:F9" si="0">B6</f>
        <v>7.25</v>
      </c>
      <c r="G6">
        <f t="shared" ref="G6:G9" si="1">C6+D6</f>
        <v>11.25</v>
      </c>
      <c r="H6">
        <f t="shared" ref="H6:H9" si="2">B6</f>
        <v>7.25</v>
      </c>
      <c r="I6">
        <f t="shared" ref="I6:I9" si="3">C6+E6</f>
        <v>9.25</v>
      </c>
    </row>
    <row r="7" spans="1:9" ht="30" x14ac:dyDescent="0.25">
      <c r="A7" s="1" t="s">
        <v>11</v>
      </c>
      <c r="B7">
        <v>500</v>
      </c>
      <c r="C7">
        <v>120</v>
      </c>
      <c r="D7">
        <v>120</v>
      </c>
      <c r="E7">
        <v>120</v>
      </c>
      <c r="F7">
        <f>B7</f>
        <v>500</v>
      </c>
      <c r="G7">
        <f>C7+D7</f>
        <v>240</v>
      </c>
      <c r="H7">
        <f>B7</f>
        <v>500</v>
      </c>
      <c r="I7">
        <f>C7+E7</f>
        <v>240</v>
      </c>
    </row>
    <row r="8" spans="1:9" ht="60" x14ac:dyDescent="0.25">
      <c r="A8" s="1" t="s">
        <v>12</v>
      </c>
      <c r="B8">
        <v>400</v>
      </c>
      <c r="C8">
        <v>200</v>
      </c>
      <c r="D8">
        <v>400</v>
      </c>
      <c r="E8">
        <v>400</v>
      </c>
      <c r="F8">
        <f t="shared" si="0"/>
        <v>400</v>
      </c>
      <c r="G8">
        <f t="shared" si="1"/>
        <v>600</v>
      </c>
      <c r="H8">
        <f t="shared" si="2"/>
        <v>400</v>
      </c>
      <c r="I8">
        <f t="shared" si="3"/>
        <v>600</v>
      </c>
    </row>
    <row r="9" spans="1:9" ht="45" x14ac:dyDescent="0.25">
      <c r="A9" s="1" t="s">
        <v>10</v>
      </c>
      <c r="D9">
        <v>600</v>
      </c>
      <c r="F9">
        <f t="shared" si="0"/>
        <v>0</v>
      </c>
      <c r="G9">
        <f t="shared" si="1"/>
        <v>600</v>
      </c>
      <c r="H9">
        <f t="shared" si="2"/>
        <v>0</v>
      </c>
      <c r="I9">
        <f t="shared" si="3"/>
        <v>0</v>
      </c>
    </row>
    <row r="11" spans="1:9" x14ac:dyDescent="0.25">
      <c r="B11" t="s">
        <v>0</v>
      </c>
      <c r="C11" t="s">
        <v>13</v>
      </c>
      <c r="D11" t="s">
        <v>14</v>
      </c>
      <c r="E11" t="s">
        <v>17</v>
      </c>
      <c r="F11" t="s">
        <v>18</v>
      </c>
    </row>
    <row r="12" spans="1:9" x14ac:dyDescent="0.25">
      <c r="A12" s="1" t="s">
        <v>1</v>
      </c>
      <c r="B12">
        <f>F5</f>
        <v>29</v>
      </c>
      <c r="C12">
        <f>INT(F6/2+1)</f>
        <v>4</v>
      </c>
      <c r="D12">
        <f>F7</f>
        <v>500</v>
      </c>
      <c r="E12">
        <f>F8</f>
        <v>400</v>
      </c>
    </row>
    <row r="13" spans="1:9" x14ac:dyDescent="0.25">
      <c r="A13" s="1" t="s">
        <v>15</v>
      </c>
      <c r="B13">
        <f>G5</f>
        <v>24.75</v>
      </c>
      <c r="C13">
        <f>INT(G6/2+1)</f>
        <v>6</v>
      </c>
      <c r="D13">
        <f>G7</f>
        <v>240</v>
      </c>
      <c r="E13">
        <f>G8</f>
        <v>600</v>
      </c>
      <c r="F13">
        <f>G9</f>
        <v>600</v>
      </c>
    </row>
    <row r="14" spans="1:9" x14ac:dyDescent="0.25">
      <c r="A14" s="1" t="s">
        <v>16</v>
      </c>
      <c r="B14">
        <f>I5</f>
        <v>18.5</v>
      </c>
      <c r="C14">
        <f>INT(I6/2+1)</f>
        <v>5</v>
      </c>
      <c r="D14">
        <f>G7</f>
        <v>240</v>
      </c>
      <c r="E14">
        <f>I8</f>
        <v>600</v>
      </c>
    </row>
    <row r="15" spans="1:9" x14ac:dyDescent="0.25">
      <c r="A15" s="1" t="s">
        <v>19</v>
      </c>
      <c r="B15">
        <f>B12+B13</f>
        <v>53.75</v>
      </c>
      <c r="C15">
        <f>C12+C13</f>
        <v>10</v>
      </c>
      <c r="D15">
        <f>D12+D13</f>
        <v>740</v>
      </c>
      <c r="E15">
        <f>E12+E13</f>
        <v>1000</v>
      </c>
      <c r="F15">
        <f>F13</f>
        <v>600</v>
      </c>
    </row>
  </sheetData>
  <mergeCells count="3">
    <mergeCell ref="B3:E3"/>
    <mergeCell ref="F3:G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 Estet</dc:creator>
  <cp:lastModifiedBy>ИРНАС</cp:lastModifiedBy>
  <dcterms:created xsi:type="dcterms:W3CDTF">2018-06-08T06:26:17Z</dcterms:created>
  <dcterms:modified xsi:type="dcterms:W3CDTF">2024-08-09T06:59:45Z</dcterms:modified>
</cp:coreProperties>
</file>